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8105" windowHeight="7260"/>
  </bookViews>
  <sheets>
    <sheet name="ΠΕ16" sheetId="1" r:id="rId1"/>
  </sheets>
  <calcPr calcId="125725"/>
</workbook>
</file>

<file path=xl/calcChain.xml><?xml version="1.0" encoding="utf-8"?>
<calcChain xmlns="http://schemas.openxmlformats.org/spreadsheetml/2006/main">
  <c r="O25" i="1"/>
  <c r="L25"/>
  <c r="K25"/>
  <c r="M25" s="1"/>
  <c r="N25" s="1"/>
  <c r="AD25" s="1"/>
  <c r="AH25" l="1"/>
  <c r="AF25"/>
  <c r="AI25"/>
  <c r="AG25"/>
  <c r="AE25"/>
</calcChain>
</file>

<file path=xl/sharedStrings.xml><?xml version="1.0" encoding="utf-8"?>
<sst xmlns="http://schemas.openxmlformats.org/spreadsheetml/2006/main" count="239" uniqueCount="135">
  <si>
    <t>Α/Α</t>
  </si>
  <si>
    <t>ΕΠΩΝΥΜΟ</t>
  </si>
  <si>
    <t>ΟΝΟΜΑ</t>
  </si>
  <si>
    <t>ΠΑΤΡΩΝΥΜΟ</t>
  </si>
  <si>
    <t>ΣΧΟΛΕΙΟ ΟΡΓΑΝΙΚΗΣ</t>
  </si>
  <si>
    <t>ΑΜ</t>
  </si>
  <si>
    <t>ΚΛΑΔΟΣ</t>
  </si>
  <si>
    <t>ΕΤΗ ΥΠΗΡΕΣΙΑΣ</t>
  </si>
  <si>
    <t>ΜΗΝΕΣ ΥΠΗΡΕΣΙΑΣ</t>
  </si>
  <si>
    <t>ΗΜΕΡΕΣ ΥΠΗΡΕΣΙΑΣ</t>
  </si>
  <si>
    <t>ΕΤΗ ΑΝΑΓΩΓΗΣ</t>
  </si>
  <si>
    <t>ΜΗΝΕΣ ΑΝΑΓΩΓΗΣ</t>
  </si>
  <si>
    <t>ΕΤΗ ΥΠΟΛΟΓΙΣΜΟΥ</t>
  </si>
  <si>
    <t>ΝΕΑ ΜΟΡΙΑ</t>
  </si>
  <si>
    <t>ΜΟΡΙΑ ΥΠΗΡΕΣΙΑΣ</t>
  </si>
  <si>
    <t>ΟΙΚΟΓΕΝΕΙΑΚΗ ΚΑΤΑΣΤΑΣΗ</t>
  </si>
  <si>
    <t>ΠΑΙΔΙΑ</t>
  </si>
  <si>
    <t>ΕΝΤΟΠΙΟΤΗΤΑ</t>
  </si>
  <si>
    <t>ΣΤΟ ΔΗΜΟ</t>
  </si>
  <si>
    <t>ΣΥΝΥΠΗΡΕΤΗΣΗ</t>
  </si>
  <si>
    <t>ΕΞΩΣΩΜΑΤΙΚΗ</t>
  </si>
  <si>
    <t>ΜΕΤΑΠΤΥΧΙΑΚΟ</t>
  </si>
  <si>
    <t>ΜΕΤΑΠΤΥΧ. ΣΤΟ ΔΗΜΟ</t>
  </si>
  <si>
    <t>ΑΝΑΠΗΡΙΑ ΙΔΙΟΥ</t>
  </si>
  <si>
    <t>ΑΝΑΠΗΡΙΑ ΓΟΝΕΩΝ</t>
  </si>
  <si>
    <t>ΔΗΜΟΣ ΓΟΝΕΩΝ</t>
  </si>
  <si>
    <t>ΑΝΑΠΗΡΙΑ ΑΔΕΛΦΩΝ</t>
  </si>
  <si>
    <t>ΔΗΜΟΣ ΑΔΕΛΦΩΝ</t>
  </si>
  <si>
    <t>ΣΥΝΟΛΟ ΜΟΡΙΩΝ ΑΝΕΞΑΡΤΗΤΩΣ ΔΗΜΟΥ</t>
  </si>
  <si>
    <r>
      <t xml:space="preserve">ΣΥΝΟΛΟ ΜΟΡΙΩΝ ΣΤΟ ΔΗΜΟ </t>
    </r>
    <r>
      <rPr>
        <b/>
        <sz val="10"/>
        <rFont val="Calibri"/>
        <family val="2"/>
        <charset val="161"/>
      </rPr>
      <t>ΠΑΤΡΕΩΝ</t>
    </r>
  </si>
  <si>
    <r>
      <t xml:space="preserve">ΣΥΝΟΛΟ ΜΟΡΙΩΝ ΣΤΟ ΔΗΜΟ </t>
    </r>
    <r>
      <rPr>
        <b/>
        <sz val="10"/>
        <rFont val="Calibri"/>
        <family val="2"/>
        <charset val="161"/>
      </rPr>
      <t>ΑΙΓΙΑΛΕΙΑΣ</t>
    </r>
  </si>
  <si>
    <r>
      <t xml:space="preserve">ΣΥΝΟΛΟ ΜΟΡΙΩΝ ΣΤΟ ΔΗΜΟ </t>
    </r>
    <r>
      <rPr>
        <b/>
        <sz val="10"/>
        <rFont val="Calibri"/>
        <family val="2"/>
        <charset val="161"/>
      </rPr>
      <t>ΔΥΤΙΚΗΣ ΑΧΑΪΑΣ</t>
    </r>
  </si>
  <si>
    <r>
      <t xml:space="preserve">ΣΥΝΟΛΟ ΜΟΡΙΩΝ ΣΤΟ ΔΗΜΟ </t>
    </r>
    <r>
      <rPr>
        <b/>
        <sz val="10"/>
        <rFont val="Calibri"/>
        <family val="2"/>
        <charset val="161"/>
      </rPr>
      <t>ΕΡΥΜΑΝΘΟΥ</t>
    </r>
  </si>
  <si>
    <r>
      <t xml:space="preserve">ΣΥΝΟΛΟ ΜΟΡΙΩΝ ΣΤΟ ΔΗΜΟ </t>
    </r>
    <r>
      <rPr>
        <b/>
        <sz val="10"/>
        <rFont val="Calibri"/>
        <family val="2"/>
        <charset val="161"/>
      </rPr>
      <t>ΚΑΛΑΒΡΥΤΩΝ</t>
    </r>
  </si>
  <si>
    <t>ΣΩΤΗΡΟΠΟΥΛΟΣ</t>
  </si>
  <si>
    <t>ΣΠΥΡΙΔΩΝ</t>
  </si>
  <si>
    <t>ΚΩΝΣΤΑΝΤΙΝΟΣ</t>
  </si>
  <si>
    <t>1ο ΟΛΟΗΜΕΡΟ ΔΙΑΠΟΛΙΤΙΣΜΙΚΟ ΔΗΜΟΤΙΚΟ ΣΧΟΛΕΙΟ ΟΒΡΥΑ</t>
  </si>
  <si>
    <t>ΠΕ16.01</t>
  </si>
  <si>
    <t>ΠΑΤΡΕΩN</t>
  </si>
  <si>
    <t>ΣΠΙΝΟΥ</t>
  </si>
  <si>
    <t>ΑΛΕΞΑΝΔΡΑ</t>
  </si>
  <si>
    <t>ΓΕΩΡΓΙΟΣ</t>
  </si>
  <si>
    <t>23ο ΟΛΟΗΜΕΡΟ ΔΗΜΟΤΙΚΟ ΣΧΟΛΕΙΟ ΠΑΤΡΩΝ</t>
  </si>
  <si>
    <t>ΜΠΟΚΑΡΗ</t>
  </si>
  <si>
    <t>ΜΑΡΙΑ-ΕΛΕΝΗ</t>
  </si>
  <si>
    <t>ΠΑΝΑΓΙΩΤΗΣ</t>
  </si>
  <si>
    <t>ΆΛΛΟ ΠΥΣΠΕ</t>
  </si>
  <si>
    <t>ΔΥΤΙΚΗΣ ΑΧΑΪΑΣ</t>
  </si>
  <si>
    <t>ΑΙΓΙΑΛΕΙΑΣ</t>
  </si>
  <si>
    <t>ΣΕΡΑΦΕΙΜΙΔΟΥ</t>
  </si>
  <si>
    <t>ΕΛΕΝΗ</t>
  </si>
  <si>
    <t>ΡΑΖΗ</t>
  </si>
  <si>
    <t>ΔΙΟΝΥΣΙΑ</t>
  </si>
  <si>
    <t>ΓΕΡΑΣΙΜΟΣ</t>
  </si>
  <si>
    <t>ΑΝΤΩΝΟΠΟΥΛΟΥ</t>
  </si>
  <si>
    <t>ΧΡΙΣΤΙΝΑ</t>
  </si>
  <si>
    <t>51ο ΟΛΟΗΜΕΡΟ ΔΗΜΟΤΙΚΟ ΣΧΟΛΕΙΟ ΠΑΤΡΩΝ</t>
  </si>
  <si>
    <t>ΑΡΙΣΤΑΡΧΟΥ</t>
  </si>
  <si>
    <t>ΑΝΤΩΝΙΟΣ</t>
  </si>
  <si>
    <t>ΧΑΡΑΛΑΜΠΟΣ</t>
  </si>
  <si>
    <t>ΟΛΟΗΜΕΡΟ ΔΗΜΟΤΙΚΟ ΣΧΟΛΕΙΟ ΔΙΑΚΟΠΤΟ</t>
  </si>
  <si>
    <t>ΚΙΕΚΑ</t>
  </si>
  <si>
    <t>ΝΙΚΟΛΙΤΣΑ</t>
  </si>
  <si>
    <t>ΕΥΑΓΓΕΛΟΣ</t>
  </si>
  <si>
    <t>ΟΛΟΗΜΕΡΟ ΔΗΜΟΤΙΚΟ ΣΧΟΛΕΙΟ ΕΛΙΚΗ - ΟΛΟΗΜΕΡΟ</t>
  </si>
  <si>
    <t>ΚΟΖΙΩΡΗΣ</t>
  </si>
  <si>
    <t>ΙΩΑΝΝΗΣ</t>
  </si>
  <si>
    <t>ΟΛΟΗΜΕΡΟ ΔΗΜΟΤΙΚΟ ΣΧΟΛΕΙΟ ΣΑΓΕΪΚΩΝ</t>
  </si>
  <si>
    <t>ΣΠΥΡΙΔΩΝΟΣ</t>
  </si>
  <si>
    <t>ΠΗΝΕΛΟΠΗ</t>
  </si>
  <si>
    <t>2ο ΟΛΟΗΜΕΡΟ ΔΗΜΟΤΙΚΟ ΣΧΟΛΕΙΟ ΚΑΤΩ ΑΧΑΪΑΣ</t>
  </si>
  <si>
    <t>ΠΙΤΣΟΥ</t>
  </si>
  <si>
    <t>ΔΗΜΗΤΡΑ</t>
  </si>
  <si>
    <t>ΔΗΜΗΤΡΙΟΣ</t>
  </si>
  <si>
    <t>1ο ΟΛΟΗΜΕΡΟ ΔΗΜΟΤΙΚΟ ΣΧΟΛΕΙΟ ΑΚΡΑΤΑΣ</t>
  </si>
  <si>
    <t>ΛΟΥΚΟΠΟΥΛΟΥ</t>
  </si>
  <si>
    <t>ΜΙΛΤΙΑΔΗΣ</t>
  </si>
  <si>
    <t xml:space="preserve"> </t>
  </si>
  <si>
    <t>ΧΡΥΣΟΒΕΡΓΗ</t>
  </si>
  <si>
    <t>ΜΑΡΙΑ</t>
  </si>
  <si>
    <t>ΟΛΟΗΜΕΡΟ ΔΗΜΟΤΙΚΟ ΣΧΟΛΕΙΟ ΑΒΥΘΟΥ - ΟΛΟΗΜΕΡΟ ΔΗΜΟΤΙΚΟ ΣΧΟΛΕΙΟ ΑΒΥΘΟΥ</t>
  </si>
  <si>
    <t>ΚΡΙΘΑΡΑΚΗΣ</t>
  </si>
  <si>
    <t>ΧΡΗΣΤΟΣ</t>
  </si>
  <si>
    <t>ΝΙΚΟΛΑΟΣ</t>
  </si>
  <si>
    <t>64ο ΟΛΟΗΜΕΡΟ ΔΗΜΟΤΙΚΟ ΣΧΟΛΕΙΟ ΠΑΤΡΩΝ</t>
  </si>
  <si>
    <t>ΑΝΤΩΝΑΤΟΥ</t>
  </si>
  <si>
    <t>ΣΟΥΣΑΝΑ</t>
  </si>
  <si>
    <t>ΑΓΓΕΛΟΣ</t>
  </si>
  <si>
    <t>ΟΛΟΗΜΕΡΟ ΔΗΜΟΤΙΚΟ ΣΧΟΛΕΙΟ ΧΑΛΑΝΔΡΙΤΣΑΣ</t>
  </si>
  <si>
    <t>ΤΕ16</t>
  </si>
  <si>
    <t>ΤΣΙΡΩΝΗ</t>
  </si>
  <si>
    <t>ΠΟΛΥΞΕΝΗ</t>
  </si>
  <si>
    <t>ΒΕΡΡΑ</t>
  </si>
  <si>
    <t>ΕΥΑΝΘΙΑ</t>
  </si>
  <si>
    <t>ΑΝΑΓΝΩΣΤΟΠΟΥΛΟΣ</t>
  </si>
  <si>
    <t>ΣΑΒΒΟΠΟΥΛΟΥ</t>
  </si>
  <si>
    <t>ΒΑΣΙΛΙΚΗ</t>
  </si>
  <si>
    <t>ΑΝΔΡΕΑΣ</t>
  </si>
  <si>
    <t>ΜΙΧΑΛΟΠΟΥΛΟΥ</t>
  </si>
  <si>
    <t>ΑΝΤΩΝΙΑ</t>
  </si>
  <si>
    <t>ΓΡΗΓΟΡΙΟΣ</t>
  </si>
  <si>
    <t>ΘΕΟΔΩΡΟΠΟΥΛΟΥ</t>
  </si>
  <si>
    <t>ΚΩΝΣΤΑΝΤΙΝΑ</t>
  </si>
  <si>
    <t>ΠΑΠΑΝΙΚΟΛΑΟΥ</t>
  </si>
  <si>
    <t>ΑΙΚΑΤΕΡΙΝΗ</t>
  </si>
  <si>
    <t>ΠΑΝΤΕΛΗ</t>
  </si>
  <si>
    <t>ΝΤΟΥΚΑ</t>
  </si>
  <si>
    <t>ΣΑΡΑΝΤΗΣ</t>
  </si>
  <si>
    <t>ΣΧΟΛΕΙΟ ΤΟΠΟΘΕΤΗΣΗΣ</t>
  </si>
  <si>
    <t>ΠΑΡΑΤΗΡΗΣΕΙΣ</t>
  </si>
  <si>
    <t>ΚΑΤΆ ΠΡΟΤΕΡ.</t>
  </si>
  <si>
    <t>48ο Δ.Σ.ΠΑΤΡΩΝ</t>
  </si>
  <si>
    <t>16ο Δ.Σ.ΠΑΤΡΩΝ</t>
  </si>
  <si>
    <t>Δ.Σ.ΚΑΡΕΪΚΩΝ</t>
  </si>
  <si>
    <t>Δ.Σ.ΔΕΜΕΝΙΚΩΝ</t>
  </si>
  <si>
    <t>45ο Δ.Σ.ΠΑΤΡΩΝ</t>
  </si>
  <si>
    <t>44ο Δ.Σ.ΠΑΤΡΩΝ</t>
  </si>
  <si>
    <t>Δ.Σ.ΑΓΙΟΥ ΒΑΣΙΛΕΙΟΥ</t>
  </si>
  <si>
    <t>13ο Δ.Σ.ΠΑΤΡΩΝ</t>
  </si>
  <si>
    <t>2ο Δ.Σ.ΟΒΡΥΑΣ</t>
  </si>
  <si>
    <t>42ο Δ.Σ.ΠΑΤΡΩΝ</t>
  </si>
  <si>
    <t>2ο Δ.Σ.ΚΑΤΩ ΑΧΑΪΑΣ</t>
  </si>
  <si>
    <t>1ο Δ.Σ.ΟΒΡΥΑΣ</t>
  </si>
  <si>
    <t xml:space="preserve">ΔΕΝ ΜΕΤΑΚΙΝΕΙΤΑΙ </t>
  </si>
  <si>
    <t>33ο Δ.Σ.ΠΑΤΡΩΝ</t>
  </si>
  <si>
    <t>20ο Δ.Σ.ΠΑΤΡΩΝ</t>
  </si>
  <si>
    <t>Δ.Σ.ΑΒΥΘΟΥ</t>
  </si>
  <si>
    <t>Δ.Σ.ΕΛΙΚΗΣ</t>
  </si>
  <si>
    <t>Δ.Σ.ΑΝΩ ΑΛΙΣΣΟΥ</t>
  </si>
  <si>
    <t>Δ.Σ.ΔΙΑΚΟΠΤΟΥ</t>
  </si>
  <si>
    <t>ΣΙΝΟΥ</t>
  </si>
  <si>
    <t>ΑΘΑΝΑΣΙΟΣ</t>
  </si>
  <si>
    <t>3ο Δ.Σ.ΑΙΓΙΟΥ</t>
  </si>
  <si>
    <t>2ο Δ.Σ.ΑΚΡΑΤΑΣ</t>
  </si>
</sst>
</file>

<file path=xl/styles.xml><?xml version="1.0" encoding="utf-8"?>
<styleSheet xmlns="http://schemas.openxmlformats.org/spreadsheetml/2006/main">
  <fonts count="6">
    <font>
      <sz val="11"/>
      <color theme="1"/>
      <name val="Calibri"/>
      <family val="2"/>
      <charset val="161"/>
      <scheme val="minor"/>
    </font>
    <font>
      <sz val="11"/>
      <color indexed="8"/>
      <name val="Calibri"/>
      <family val="2"/>
      <charset val="161"/>
    </font>
    <font>
      <sz val="10"/>
      <name val="Arial"/>
      <charset val="161"/>
    </font>
    <font>
      <sz val="10"/>
      <name val="Arial Greek"/>
      <charset val="161"/>
    </font>
    <font>
      <sz val="10"/>
      <name val="Calibri"/>
      <family val="2"/>
      <charset val="161"/>
    </font>
    <font>
      <b/>
      <sz val="10"/>
      <name val="Calibri"/>
      <family val="2"/>
      <charset val="16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cellStyleXfs>
  <cellXfs count="20">
    <xf numFmtId="0" fontId="0" fillId="0" borderId="0" xfId="0"/>
    <xf numFmtId="0" fontId="1" fillId="0" borderId="0" xfId="1"/>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center" vertical="center" textRotation="90" wrapText="1"/>
    </xf>
    <xf numFmtId="0" fontId="4" fillId="0" borderId="3" xfId="2" applyFont="1" applyBorder="1"/>
    <xf numFmtId="0" fontId="4" fillId="2" borderId="2" xfId="2" applyFont="1" applyFill="1" applyBorder="1" applyAlignment="1">
      <alignment horizontal="left" vertical="center" textRotation="90" wrapText="1"/>
    </xf>
    <xf numFmtId="0" fontId="5" fillId="2" borderId="2" xfId="2" applyFont="1" applyFill="1" applyBorder="1" applyAlignment="1">
      <alignment horizontal="left" vertical="center" textRotation="90" wrapText="1"/>
    </xf>
    <xf numFmtId="0" fontId="5" fillId="0" borderId="3" xfId="2" applyFont="1" applyBorder="1"/>
    <xf numFmtId="0" fontId="4" fillId="0" borderId="3" xfId="2" applyFont="1" applyFill="1" applyBorder="1"/>
    <xf numFmtId="0" fontId="4" fillId="3" borderId="3" xfId="2" applyFont="1" applyFill="1" applyBorder="1"/>
    <xf numFmtId="0" fontId="1" fillId="3" borderId="0" xfId="1" applyFill="1"/>
    <xf numFmtId="0" fontId="4" fillId="2" borderId="2" xfId="2" applyNumberFormat="1" applyFont="1" applyFill="1" applyBorder="1" applyAlignment="1">
      <alignment horizontal="left" vertical="center" textRotation="90" wrapText="1"/>
    </xf>
    <xf numFmtId="0" fontId="4" fillId="0" borderId="3" xfId="2" applyNumberFormat="1" applyFont="1" applyBorder="1"/>
    <xf numFmtId="0" fontId="4" fillId="0" borderId="3" xfId="2" applyFont="1" applyBorder="1" applyAlignment="1">
      <alignment wrapText="1"/>
    </xf>
    <xf numFmtId="0" fontId="4" fillId="0" borderId="3" xfId="2" applyFont="1" applyFill="1" applyBorder="1" applyAlignment="1">
      <alignment wrapText="1"/>
    </xf>
    <xf numFmtId="0" fontId="4" fillId="0" borderId="3" xfId="2" applyNumberFormat="1" applyFont="1" applyFill="1" applyBorder="1"/>
    <xf numFmtId="0" fontId="0" fillId="0" borderId="0" xfId="0" applyBorder="1"/>
    <xf numFmtId="0" fontId="4" fillId="0" borderId="0" xfId="2" applyFont="1" applyBorder="1"/>
    <xf numFmtId="0" fontId="4" fillId="0" borderId="0" xfId="2" applyFont="1" applyBorder="1" applyAlignment="1">
      <alignment wrapText="1"/>
    </xf>
  </cellXfs>
  <cellStyles count="4">
    <cellStyle name="Normal 2" xfId="2"/>
    <cellStyle name="Κανονικό" xfId="0" builtinId="0"/>
    <cellStyle name="Κανονικό 2" xfId="3"/>
    <cellStyle name="Κανονικό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S30"/>
  <sheetViews>
    <sheetView tabSelected="1" workbookViewId="0"/>
  </sheetViews>
  <sheetFormatPr defaultRowHeight="15"/>
  <cols>
    <col min="2" max="2" width="22" customWidth="1"/>
    <col min="3" max="3" width="11.85546875" bestFit="1" customWidth="1"/>
    <col min="8" max="35" width="9.140625" customWidth="1"/>
    <col min="36" max="36" width="14.140625" customWidth="1"/>
    <col min="37" max="37" width="23.42578125" customWidth="1"/>
  </cols>
  <sheetData>
    <row r="1" spans="1:45" ht="80.25">
      <c r="A1" s="2" t="s">
        <v>0</v>
      </c>
      <c r="B1" s="2" t="s">
        <v>1</v>
      </c>
      <c r="C1" s="3" t="s">
        <v>2</v>
      </c>
      <c r="D1" s="3" t="s">
        <v>3</v>
      </c>
      <c r="E1" s="3" t="s">
        <v>4</v>
      </c>
      <c r="F1" s="3" t="s">
        <v>5</v>
      </c>
      <c r="G1" s="4" t="s">
        <v>6</v>
      </c>
      <c r="H1" s="4" t="s">
        <v>7</v>
      </c>
      <c r="I1" s="4" t="s">
        <v>8</v>
      </c>
      <c r="J1" s="6" t="s">
        <v>9</v>
      </c>
      <c r="K1" s="6" t="s">
        <v>10</v>
      </c>
      <c r="L1" s="6" t="s">
        <v>11</v>
      </c>
      <c r="M1" s="6" t="s">
        <v>12</v>
      </c>
      <c r="N1" s="12" t="s">
        <v>13</v>
      </c>
      <c r="O1" s="6" t="s">
        <v>14</v>
      </c>
      <c r="P1" s="6" t="s">
        <v>15</v>
      </c>
      <c r="Q1" s="6" t="s">
        <v>16</v>
      </c>
      <c r="R1" s="6" t="s">
        <v>17</v>
      </c>
      <c r="S1" s="6" t="s">
        <v>18</v>
      </c>
      <c r="T1" s="6" t="s">
        <v>19</v>
      </c>
      <c r="U1" s="6" t="s">
        <v>18</v>
      </c>
      <c r="V1" s="6" t="s">
        <v>20</v>
      </c>
      <c r="W1" s="6" t="s">
        <v>21</v>
      </c>
      <c r="X1" s="6" t="s">
        <v>22</v>
      </c>
      <c r="Y1" s="6" t="s">
        <v>23</v>
      </c>
      <c r="Z1" s="6" t="s">
        <v>24</v>
      </c>
      <c r="AA1" s="6" t="s">
        <v>25</v>
      </c>
      <c r="AB1" s="6" t="s">
        <v>26</v>
      </c>
      <c r="AC1" s="6" t="s">
        <v>27</v>
      </c>
      <c r="AD1" s="7" t="s">
        <v>28</v>
      </c>
      <c r="AE1" s="6" t="s">
        <v>29</v>
      </c>
      <c r="AF1" s="6" t="s">
        <v>30</v>
      </c>
      <c r="AG1" s="6" t="s">
        <v>31</v>
      </c>
      <c r="AH1" s="6" t="s">
        <v>32</v>
      </c>
      <c r="AI1" s="6" t="s">
        <v>33</v>
      </c>
      <c r="AJ1" s="6" t="s">
        <v>110</v>
      </c>
      <c r="AK1" s="6" t="s">
        <v>109</v>
      </c>
      <c r="AL1" s="1"/>
      <c r="AM1" s="1"/>
      <c r="AN1" s="1"/>
      <c r="AO1" s="1"/>
      <c r="AP1" s="1"/>
      <c r="AQ1" s="1"/>
      <c r="AR1" s="1"/>
      <c r="AS1" s="1"/>
    </row>
    <row r="2" spans="1:45">
      <c r="A2" s="9">
        <v>1</v>
      </c>
      <c r="B2" s="10" t="s">
        <v>34</v>
      </c>
      <c r="C2" s="10" t="s">
        <v>35</v>
      </c>
      <c r="D2" s="10" t="s">
        <v>36</v>
      </c>
      <c r="E2" s="10" t="s">
        <v>37</v>
      </c>
      <c r="F2" s="10">
        <v>580425</v>
      </c>
      <c r="G2" s="10" t="s">
        <v>38</v>
      </c>
      <c r="H2" s="10">
        <v>19</v>
      </c>
      <c r="I2" s="10">
        <v>4</v>
      </c>
      <c r="J2" s="10">
        <v>27</v>
      </c>
      <c r="K2" s="5">
        <v>19</v>
      </c>
      <c r="L2" s="5">
        <v>5</v>
      </c>
      <c r="M2" s="5">
        <v>19.416666666666668</v>
      </c>
      <c r="N2" s="13">
        <v>24.125</v>
      </c>
      <c r="O2" s="10">
        <v>24.125</v>
      </c>
      <c r="P2" s="10">
        <v>4</v>
      </c>
      <c r="Q2" s="10">
        <v>0</v>
      </c>
      <c r="R2" s="10">
        <v>4</v>
      </c>
      <c r="S2" s="10" t="s">
        <v>39</v>
      </c>
      <c r="T2" s="10">
        <v>0</v>
      </c>
      <c r="U2" s="10">
        <v>0</v>
      </c>
      <c r="V2" s="10">
        <v>0</v>
      </c>
      <c r="W2" s="10">
        <v>0</v>
      </c>
      <c r="X2" s="10">
        <v>0</v>
      </c>
      <c r="Y2" s="10">
        <v>20</v>
      </c>
      <c r="Z2" s="10">
        <v>0</v>
      </c>
      <c r="AA2" s="10">
        <v>0</v>
      </c>
      <c r="AB2" s="10">
        <v>0</v>
      </c>
      <c r="AC2" s="10">
        <v>0</v>
      </c>
      <c r="AD2" s="8">
        <v>48.125</v>
      </c>
      <c r="AE2" s="10">
        <v>52.125</v>
      </c>
      <c r="AF2" s="10">
        <v>48.125</v>
      </c>
      <c r="AG2" s="10">
        <v>48.125</v>
      </c>
      <c r="AH2" s="10">
        <v>48.125</v>
      </c>
      <c r="AI2" s="10">
        <v>48.125</v>
      </c>
      <c r="AJ2" s="10" t="s">
        <v>111</v>
      </c>
      <c r="AK2" s="14" t="s">
        <v>113</v>
      </c>
      <c r="AL2" s="1"/>
      <c r="AM2" s="1"/>
      <c r="AN2" s="1"/>
      <c r="AO2" s="1"/>
      <c r="AP2" s="1"/>
      <c r="AQ2" s="1"/>
      <c r="AR2" s="11"/>
      <c r="AS2" s="11"/>
    </row>
    <row r="3" spans="1:45">
      <c r="A3" s="9">
        <v>2</v>
      </c>
      <c r="B3" s="5" t="s">
        <v>40</v>
      </c>
      <c r="C3" s="5" t="s">
        <v>41</v>
      </c>
      <c r="D3" s="5" t="s">
        <v>42</v>
      </c>
      <c r="E3" s="5" t="s">
        <v>43</v>
      </c>
      <c r="F3" s="5">
        <v>572689</v>
      </c>
      <c r="G3" s="5" t="s">
        <v>38</v>
      </c>
      <c r="H3" s="5">
        <v>22</v>
      </c>
      <c r="I3" s="5">
        <v>0</v>
      </c>
      <c r="J3" s="5">
        <v>0</v>
      </c>
      <c r="K3" s="5">
        <v>22</v>
      </c>
      <c r="L3" s="5">
        <v>0</v>
      </c>
      <c r="M3" s="5">
        <v>22</v>
      </c>
      <c r="N3" s="13">
        <v>29</v>
      </c>
      <c r="O3" s="5">
        <v>29</v>
      </c>
      <c r="P3" s="5">
        <v>4</v>
      </c>
      <c r="Q3" s="5">
        <v>0</v>
      </c>
      <c r="R3" s="5">
        <v>4</v>
      </c>
      <c r="S3" s="5" t="s">
        <v>39</v>
      </c>
      <c r="T3" s="9">
        <v>10</v>
      </c>
      <c r="U3" s="9" t="s">
        <v>39</v>
      </c>
      <c r="V3" s="5">
        <v>0</v>
      </c>
      <c r="W3" s="5">
        <v>0</v>
      </c>
      <c r="X3" s="5">
        <v>0</v>
      </c>
      <c r="Y3" s="5">
        <v>0</v>
      </c>
      <c r="Z3" s="5">
        <v>0</v>
      </c>
      <c r="AA3" s="5">
        <v>0</v>
      </c>
      <c r="AB3" s="5">
        <v>0</v>
      </c>
      <c r="AC3" s="5">
        <v>0</v>
      </c>
      <c r="AD3" s="8">
        <v>33</v>
      </c>
      <c r="AE3" s="5">
        <v>47</v>
      </c>
      <c r="AF3" s="5">
        <v>33</v>
      </c>
      <c r="AG3" s="5">
        <v>33</v>
      </c>
      <c r="AH3" s="5">
        <v>33</v>
      </c>
      <c r="AI3" s="5">
        <v>33</v>
      </c>
      <c r="AJ3" s="10" t="s">
        <v>111</v>
      </c>
      <c r="AK3" s="14" t="s">
        <v>124</v>
      </c>
      <c r="AL3" s="1"/>
      <c r="AM3" s="1"/>
      <c r="AN3" s="1"/>
      <c r="AO3" s="1"/>
      <c r="AP3" s="1"/>
      <c r="AQ3" s="1"/>
      <c r="AR3" s="1"/>
      <c r="AS3" s="1"/>
    </row>
    <row r="4" spans="1:45">
      <c r="A4" s="9">
        <v>3</v>
      </c>
      <c r="B4" s="5" t="s">
        <v>44</v>
      </c>
      <c r="C4" s="5" t="s">
        <v>45</v>
      </c>
      <c r="D4" s="5" t="s">
        <v>46</v>
      </c>
      <c r="E4" s="5" t="s">
        <v>47</v>
      </c>
      <c r="F4" s="5">
        <v>587665</v>
      </c>
      <c r="G4" s="5" t="s">
        <v>38</v>
      </c>
      <c r="H4" s="5">
        <v>17</v>
      </c>
      <c r="I4" s="5">
        <v>8</v>
      </c>
      <c r="J4" s="5">
        <v>2</v>
      </c>
      <c r="K4" s="5">
        <v>17</v>
      </c>
      <c r="L4" s="5">
        <v>8</v>
      </c>
      <c r="M4" s="5">
        <v>17.666666666666668</v>
      </c>
      <c r="N4" s="13">
        <v>21.5</v>
      </c>
      <c r="O4" s="5">
        <v>21.5</v>
      </c>
      <c r="P4" s="5">
        <v>4</v>
      </c>
      <c r="Q4" s="5">
        <v>5</v>
      </c>
      <c r="R4" s="5">
        <v>4</v>
      </c>
      <c r="S4" s="5" t="s">
        <v>39</v>
      </c>
      <c r="T4" s="5">
        <v>10</v>
      </c>
      <c r="U4" s="5" t="s">
        <v>48</v>
      </c>
      <c r="V4" s="5">
        <v>0</v>
      </c>
      <c r="W4" s="5">
        <v>0</v>
      </c>
      <c r="X4" s="5">
        <v>0</v>
      </c>
      <c r="Y4" s="5"/>
      <c r="Z4" s="5">
        <v>0</v>
      </c>
      <c r="AA4" s="5">
        <v>0</v>
      </c>
      <c r="AB4" s="5">
        <v>0</v>
      </c>
      <c r="AC4" s="5">
        <v>0</v>
      </c>
      <c r="AD4" s="8">
        <v>30.5</v>
      </c>
      <c r="AE4" s="5">
        <v>34.5</v>
      </c>
      <c r="AF4" s="5">
        <v>30.5</v>
      </c>
      <c r="AG4" s="5">
        <v>40.5</v>
      </c>
      <c r="AH4" s="5">
        <v>30.5</v>
      </c>
      <c r="AI4" s="5">
        <v>30.5</v>
      </c>
      <c r="AJ4" s="10" t="s">
        <v>111</v>
      </c>
      <c r="AK4" s="14" t="s">
        <v>114</v>
      </c>
      <c r="AL4" s="1"/>
      <c r="AM4" s="1"/>
      <c r="AN4" s="1"/>
      <c r="AO4" s="1"/>
      <c r="AP4" s="1"/>
      <c r="AQ4" s="1"/>
      <c r="AR4" s="1"/>
      <c r="AS4" s="1"/>
    </row>
    <row r="5" spans="1:45" ht="17.25" customHeight="1">
      <c r="A5" s="9">
        <v>4</v>
      </c>
      <c r="B5" s="5" t="s">
        <v>50</v>
      </c>
      <c r="C5" s="5" t="s">
        <v>51</v>
      </c>
      <c r="D5" s="5" t="s">
        <v>42</v>
      </c>
      <c r="E5" s="5" t="s">
        <v>47</v>
      </c>
      <c r="F5" s="5">
        <v>600474</v>
      </c>
      <c r="G5" s="5" t="s">
        <v>38</v>
      </c>
      <c r="H5" s="5">
        <v>13</v>
      </c>
      <c r="I5" s="5"/>
      <c r="J5" s="5">
        <v>2</v>
      </c>
      <c r="K5" s="5">
        <v>13</v>
      </c>
      <c r="L5" s="5">
        <v>0</v>
      </c>
      <c r="M5" s="5">
        <v>13</v>
      </c>
      <c r="N5" s="13">
        <v>14.5</v>
      </c>
      <c r="O5" s="5">
        <v>14.5</v>
      </c>
      <c r="P5" s="5">
        <v>4</v>
      </c>
      <c r="Q5" s="5">
        <v>11</v>
      </c>
      <c r="R5" s="5">
        <v>4</v>
      </c>
      <c r="S5" s="5" t="s">
        <v>39</v>
      </c>
      <c r="T5" s="5">
        <v>10</v>
      </c>
      <c r="U5" s="5" t="s">
        <v>48</v>
      </c>
      <c r="V5" s="5">
        <v>0</v>
      </c>
      <c r="W5" s="5">
        <v>0</v>
      </c>
      <c r="X5" s="5">
        <v>0</v>
      </c>
      <c r="Y5" s="5"/>
      <c r="Z5" s="5">
        <v>0</v>
      </c>
      <c r="AA5" s="5">
        <v>0</v>
      </c>
      <c r="AB5" s="5">
        <v>0</v>
      </c>
      <c r="AC5" s="5">
        <v>0</v>
      </c>
      <c r="AD5" s="8">
        <v>29.5</v>
      </c>
      <c r="AE5" s="5">
        <v>33.5</v>
      </c>
      <c r="AF5" s="5">
        <v>29.5</v>
      </c>
      <c r="AG5" s="5">
        <v>39.5</v>
      </c>
      <c r="AH5" s="5">
        <v>29.5</v>
      </c>
      <c r="AI5" s="5">
        <v>29.5</v>
      </c>
      <c r="AJ5" s="10" t="s">
        <v>111</v>
      </c>
      <c r="AK5" s="14" t="s">
        <v>129</v>
      </c>
      <c r="AL5" s="1"/>
      <c r="AM5" s="1"/>
      <c r="AN5" s="1"/>
      <c r="AO5" s="1"/>
      <c r="AP5" s="1"/>
      <c r="AQ5" s="1"/>
      <c r="AR5" s="1"/>
      <c r="AS5" s="1"/>
    </row>
    <row r="6" spans="1:45">
      <c r="A6" s="9">
        <v>5</v>
      </c>
      <c r="B6" s="5" t="s">
        <v>52</v>
      </c>
      <c r="C6" s="5" t="s">
        <v>53</v>
      </c>
      <c r="D6" s="5" t="s">
        <v>54</v>
      </c>
      <c r="E6" s="5" t="s">
        <v>47</v>
      </c>
      <c r="F6" s="5">
        <v>204581</v>
      </c>
      <c r="G6" s="5" t="s">
        <v>38</v>
      </c>
      <c r="H6" s="5">
        <v>11</v>
      </c>
      <c r="I6" s="5">
        <v>7</v>
      </c>
      <c r="J6" s="5">
        <v>4</v>
      </c>
      <c r="K6" s="5">
        <v>11</v>
      </c>
      <c r="L6" s="5">
        <v>7</v>
      </c>
      <c r="M6" s="5">
        <v>11.583333333333334</v>
      </c>
      <c r="N6" s="13">
        <v>12.375</v>
      </c>
      <c r="O6" s="5">
        <v>12.375</v>
      </c>
      <c r="P6" s="5">
        <v>4</v>
      </c>
      <c r="Q6" s="5">
        <v>11</v>
      </c>
      <c r="R6" s="5">
        <v>4</v>
      </c>
      <c r="S6" s="5" t="s">
        <v>39</v>
      </c>
      <c r="T6" s="5">
        <v>10</v>
      </c>
      <c r="U6" s="5" t="s">
        <v>39</v>
      </c>
      <c r="V6" s="5">
        <v>0</v>
      </c>
      <c r="W6" s="5">
        <v>0</v>
      </c>
      <c r="X6" s="5">
        <v>0</v>
      </c>
      <c r="Y6" s="5"/>
      <c r="Z6" s="5">
        <v>0</v>
      </c>
      <c r="AA6" s="5">
        <v>0</v>
      </c>
      <c r="AB6" s="5">
        <v>0</v>
      </c>
      <c r="AC6" s="5">
        <v>0</v>
      </c>
      <c r="AD6" s="8">
        <v>27.375</v>
      </c>
      <c r="AE6" s="5">
        <v>41.375</v>
      </c>
      <c r="AF6" s="5">
        <v>27.375</v>
      </c>
      <c r="AG6" s="5">
        <v>27.375</v>
      </c>
      <c r="AH6" s="5">
        <v>27.375</v>
      </c>
      <c r="AI6" s="5">
        <v>27.375</v>
      </c>
      <c r="AJ6" s="10" t="s">
        <v>111</v>
      </c>
      <c r="AK6" s="14" t="s">
        <v>119</v>
      </c>
      <c r="AL6" s="1"/>
      <c r="AM6" s="1"/>
      <c r="AN6" s="1"/>
      <c r="AO6" s="1"/>
      <c r="AP6" s="1"/>
      <c r="AQ6" s="1"/>
      <c r="AR6" s="1"/>
      <c r="AS6" s="1"/>
    </row>
    <row r="7" spans="1:45">
      <c r="A7" s="9">
        <v>6</v>
      </c>
      <c r="B7" s="5" t="s">
        <v>55</v>
      </c>
      <c r="C7" s="5" t="s">
        <v>56</v>
      </c>
      <c r="D7" s="5" t="s">
        <v>42</v>
      </c>
      <c r="E7" s="5" t="s">
        <v>57</v>
      </c>
      <c r="F7" s="5">
        <v>572851</v>
      </c>
      <c r="G7" s="5" t="s">
        <v>38</v>
      </c>
      <c r="H7" s="5">
        <v>22</v>
      </c>
      <c r="I7" s="5">
        <v>0</v>
      </c>
      <c r="J7" s="5">
        <v>0</v>
      </c>
      <c r="K7" s="5">
        <v>22</v>
      </c>
      <c r="L7" s="5">
        <v>0</v>
      </c>
      <c r="M7" s="5">
        <v>22</v>
      </c>
      <c r="N7" s="13">
        <v>29</v>
      </c>
      <c r="O7" s="5">
        <v>29</v>
      </c>
      <c r="P7" s="5">
        <v>4</v>
      </c>
      <c r="Q7" s="5">
        <v>11</v>
      </c>
      <c r="R7" s="5">
        <v>4</v>
      </c>
      <c r="S7" s="5" t="s">
        <v>39</v>
      </c>
      <c r="T7" s="5">
        <v>10</v>
      </c>
      <c r="U7" s="5" t="s">
        <v>39</v>
      </c>
      <c r="V7" s="5">
        <v>0</v>
      </c>
      <c r="W7" s="5">
        <v>0</v>
      </c>
      <c r="X7" s="5">
        <v>0</v>
      </c>
      <c r="Y7" s="5">
        <v>0</v>
      </c>
      <c r="Z7" s="5">
        <v>0</v>
      </c>
      <c r="AA7" s="5">
        <v>0</v>
      </c>
      <c r="AB7" s="5">
        <v>0</v>
      </c>
      <c r="AC7" s="5">
        <v>0</v>
      </c>
      <c r="AD7" s="8">
        <v>44</v>
      </c>
      <c r="AE7" s="5">
        <v>58</v>
      </c>
      <c r="AF7" s="5">
        <v>44</v>
      </c>
      <c r="AG7" s="5">
        <v>44</v>
      </c>
      <c r="AH7" s="5">
        <v>44</v>
      </c>
      <c r="AI7" s="5">
        <v>44</v>
      </c>
      <c r="AJ7" s="5"/>
      <c r="AK7" s="14" t="s">
        <v>124</v>
      </c>
      <c r="AL7" s="1"/>
      <c r="AM7" s="1"/>
      <c r="AN7" s="1"/>
      <c r="AO7" s="1"/>
      <c r="AP7" s="1"/>
      <c r="AQ7" s="1"/>
      <c r="AR7" s="1"/>
      <c r="AS7" s="1"/>
    </row>
    <row r="8" spans="1:45">
      <c r="A8" s="9">
        <v>7</v>
      </c>
      <c r="B8" s="5" t="s">
        <v>58</v>
      </c>
      <c r="C8" s="5" t="s">
        <v>59</v>
      </c>
      <c r="D8" s="5" t="s">
        <v>60</v>
      </c>
      <c r="E8" s="5" t="s">
        <v>61</v>
      </c>
      <c r="F8" s="5">
        <v>587649</v>
      </c>
      <c r="G8" s="5" t="s">
        <v>38</v>
      </c>
      <c r="H8" s="5">
        <v>18</v>
      </c>
      <c r="I8" s="5">
        <v>3</v>
      </c>
      <c r="J8" s="5">
        <v>23</v>
      </c>
      <c r="K8" s="5">
        <v>18</v>
      </c>
      <c r="L8" s="5">
        <v>4</v>
      </c>
      <c r="M8" s="5">
        <v>18.333333333333332</v>
      </c>
      <c r="N8" s="13">
        <v>22.5</v>
      </c>
      <c r="O8" s="5">
        <v>22.5</v>
      </c>
      <c r="P8" s="9">
        <v>4</v>
      </c>
      <c r="Q8" s="5">
        <v>11</v>
      </c>
      <c r="R8" s="5">
        <v>4</v>
      </c>
      <c r="S8" s="5" t="s">
        <v>39</v>
      </c>
      <c r="T8" s="9">
        <v>10</v>
      </c>
      <c r="U8" s="9" t="s">
        <v>39</v>
      </c>
      <c r="V8" s="5">
        <v>0</v>
      </c>
      <c r="W8" s="5">
        <v>0</v>
      </c>
      <c r="X8" s="5">
        <v>0</v>
      </c>
      <c r="Y8" s="5">
        <v>0</v>
      </c>
      <c r="Z8" s="5">
        <v>0</v>
      </c>
      <c r="AA8" s="5">
        <v>0</v>
      </c>
      <c r="AB8" s="5">
        <v>0</v>
      </c>
      <c r="AC8" s="5">
        <v>0</v>
      </c>
      <c r="AD8" s="8">
        <v>37.5</v>
      </c>
      <c r="AE8" s="5">
        <v>51.5</v>
      </c>
      <c r="AF8" s="5">
        <v>37.5</v>
      </c>
      <c r="AG8" s="5">
        <v>37.5</v>
      </c>
      <c r="AH8" s="5">
        <v>37.5</v>
      </c>
      <c r="AI8" s="5">
        <v>37.5</v>
      </c>
      <c r="AJ8" s="5"/>
      <c r="AK8" s="14" t="s">
        <v>115</v>
      </c>
      <c r="AL8" s="1"/>
      <c r="AM8" s="1"/>
      <c r="AN8" s="1"/>
      <c r="AO8" s="1"/>
      <c r="AP8" s="1"/>
      <c r="AQ8" s="1"/>
    </row>
    <row r="9" spans="1:45">
      <c r="A9" s="9">
        <v>8</v>
      </c>
      <c r="B9" s="5" t="s">
        <v>62</v>
      </c>
      <c r="C9" s="5" t="s">
        <v>63</v>
      </c>
      <c r="D9" s="5" t="s">
        <v>64</v>
      </c>
      <c r="E9" s="5" t="s">
        <v>65</v>
      </c>
      <c r="F9" s="5">
        <v>590288</v>
      </c>
      <c r="G9" s="5" t="s">
        <v>38</v>
      </c>
      <c r="H9" s="5">
        <v>17</v>
      </c>
      <c r="I9" s="5">
        <v>4</v>
      </c>
      <c r="J9" s="5">
        <v>16</v>
      </c>
      <c r="K9" s="5">
        <v>17</v>
      </c>
      <c r="L9" s="5">
        <v>5</v>
      </c>
      <c r="M9" s="5">
        <v>17.416666666666668</v>
      </c>
      <c r="N9" s="13">
        <v>21.125</v>
      </c>
      <c r="O9" s="5">
        <v>21.125</v>
      </c>
      <c r="P9" s="5">
        <v>4</v>
      </c>
      <c r="Q9" s="5">
        <v>11</v>
      </c>
      <c r="R9" s="5">
        <v>4</v>
      </c>
      <c r="S9" s="5" t="s">
        <v>39</v>
      </c>
      <c r="T9" s="5">
        <v>10</v>
      </c>
      <c r="U9" s="5" t="s">
        <v>39</v>
      </c>
      <c r="V9" s="5">
        <v>0</v>
      </c>
      <c r="W9" s="5">
        <v>0</v>
      </c>
      <c r="X9" s="5">
        <v>0</v>
      </c>
      <c r="Y9" s="5">
        <v>0</v>
      </c>
      <c r="Z9" s="5">
        <v>0</v>
      </c>
      <c r="AA9" s="5">
        <v>0</v>
      </c>
      <c r="AB9" s="5">
        <v>0</v>
      </c>
      <c r="AC9" s="5">
        <v>0</v>
      </c>
      <c r="AD9" s="8">
        <v>36.125</v>
      </c>
      <c r="AE9" s="5">
        <v>50.125</v>
      </c>
      <c r="AF9" s="5">
        <v>36.125</v>
      </c>
      <c r="AG9" s="5">
        <v>36.125</v>
      </c>
      <c r="AH9" s="5">
        <v>36.125</v>
      </c>
      <c r="AI9" s="5">
        <v>36.125</v>
      </c>
      <c r="AJ9" s="5"/>
      <c r="AK9" s="14" t="s">
        <v>112</v>
      </c>
      <c r="AL9" s="1"/>
      <c r="AM9" s="1"/>
      <c r="AN9" s="1"/>
      <c r="AO9" s="1"/>
      <c r="AP9" s="1"/>
      <c r="AQ9" s="1"/>
    </row>
    <row r="10" spans="1:45">
      <c r="A10" s="9">
        <v>9</v>
      </c>
      <c r="B10" s="5" t="s">
        <v>66</v>
      </c>
      <c r="C10" s="5" t="s">
        <v>67</v>
      </c>
      <c r="D10" s="5" t="s">
        <v>46</v>
      </c>
      <c r="E10" s="5" t="s">
        <v>68</v>
      </c>
      <c r="F10" s="5">
        <v>590301</v>
      </c>
      <c r="G10" s="5" t="s">
        <v>38</v>
      </c>
      <c r="H10" s="5">
        <v>17</v>
      </c>
      <c r="I10" s="5">
        <v>2</v>
      </c>
      <c r="J10" s="5">
        <v>5</v>
      </c>
      <c r="K10" s="5">
        <v>17</v>
      </c>
      <c r="L10" s="5">
        <v>2</v>
      </c>
      <c r="M10" s="5">
        <v>17.166666666666668</v>
      </c>
      <c r="N10" s="13">
        <v>20.75</v>
      </c>
      <c r="O10" s="5">
        <v>20.75</v>
      </c>
      <c r="P10" s="5">
        <v>4</v>
      </c>
      <c r="Q10" s="5">
        <v>11</v>
      </c>
      <c r="R10" s="5">
        <v>4</v>
      </c>
      <c r="S10" s="5" t="s">
        <v>39</v>
      </c>
      <c r="T10" s="5">
        <v>0</v>
      </c>
      <c r="U10" s="5">
        <v>0</v>
      </c>
      <c r="V10" s="5">
        <v>0</v>
      </c>
      <c r="W10" s="5">
        <v>0</v>
      </c>
      <c r="X10" s="5">
        <v>0</v>
      </c>
      <c r="Y10" s="5">
        <v>0</v>
      </c>
      <c r="Z10" s="5">
        <v>0</v>
      </c>
      <c r="AA10" s="5">
        <v>0</v>
      </c>
      <c r="AB10" s="5">
        <v>0</v>
      </c>
      <c r="AC10" s="5">
        <v>0</v>
      </c>
      <c r="AD10" s="8">
        <v>35.75</v>
      </c>
      <c r="AE10" s="5">
        <v>39.75</v>
      </c>
      <c r="AF10" s="5">
        <v>35.75</v>
      </c>
      <c r="AG10" s="5">
        <v>35.75</v>
      </c>
      <c r="AH10" s="5">
        <v>35.75</v>
      </c>
      <c r="AI10" s="5">
        <v>35.75</v>
      </c>
      <c r="AJ10" s="5"/>
      <c r="AK10" s="14" t="s">
        <v>124</v>
      </c>
      <c r="AL10" s="1"/>
      <c r="AM10" s="1"/>
      <c r="AN10" s="1"/>
      <c r="AO10" s="1"/>
      <c r="AP10" s="1"/>
      <c r="AQ10" s="1"/>
    </row>
    <row r="11" spans="1:45">
      <c r="A11" s="9">
        <v>10</v>
      </c>
      <c r="B11" s="5" t="s">
        <v>69</v>
      </c>
      <c r="C11" s="5" t="s">
        <v>70</v>
      </c>
      <c r="D11" s="5" t="s">
        <v>42</v>
      </c>
      <c r="E11" s="5" t="s">
        <v>71</v>
      </c>
      <c r="F11" s="5">
        <v>590416</v>
      </c>
      <c r="G11" s="5" t="s">
        <v>38</v>
      </c>
      <c r="H11" s="5">
        <v>16</v>
      </c>
      <c r="I11" s="5">
        <v>8</v>
      </c>
      <c r="J11" s="5">
        <v>1</v>
      </c>
      <c r="K11" s="5">
        <v>16</v>
      </c>
      <c r="L11" s="5">
        <v>8</v>
      </c>
      <c r="M11" s="5">
        <v>16.666666666666668</v>
      </c>
      <c r="N11" s="13">
        <v>20</v>
      </c>
      <c r="O11" s="5">
        <v>20</v>
      </c>
      <c r="P11" s="5">
        <v>4</v>
      </c>
      <c r="Q11" s="5">
        <v>11</v>
      </c>
      <c r="R11" s="5">
        <v>4</v>
      </c>
      <c r="S11" s="5" t="s">
        <v>39</v>
      </c>
      <c r="T11" s="5">
        <v>10</v>
      </c>
      <c r="U11" s="5" t="s">
        <v>39</v>
      </c>
      <c r="V11" s="5">
        <v>0</v>
      </c>
      <c r="W11" s="5">
        <v>0</v>
      </c>
      <c r="X11" s="5">
        <v>0</v>
      </c>
      <c r="Y11" s="5">
        <v>0</v>
      </c>
      <c r="Z11" s="5">
        <v>0</v>
      </c>
      <c r="AA11" s="5">
        <v>0</v>
      </c>
      <c r="AB11" s="5">
        <v>0</v>
      </c>
      <c r="AC11" s="5">
        <v>0</v>
      </c>
      <c r="AD11" s="8">
        <v>35</v>
      </c>
      <c r="AE11" s="5">
        <v>49</v>
      </c>
      <c r="AF11" s="5">
        <v>35</v>
      </c>
      <c r="AG11" s="5">
        <v>35</v>
      </c>
      <c r="AH11" s="5">
        <v>35</v>
      </c>
      <c r="AI11" s="5">
        <v>35</v>
      </c>
      <c r="AJ11" s="5"/>
      <c r="AK11" s="14" t="s">
        <v>117</v>
      </c>
      <c r="AL11" s="11"/>
      <c r="AM11" s="11"/>
      <c r="AN11" s="11"/>
      <c r="AO11" s="11"/>
      <c r="AP11" s="11"/>
      <c r="AQ11" s="11"/>
    </row>
    <row r="12" spans="1:45">
      <c r="A12" s="9">
        <v>11</v>
      </c>
      <c r="B12" s="5" t="s">
        <v>72</v>
      </c>
      <c r="C12" s="5" t="s">
        <v>73</v>
      </c>
      <c r="D12" s="5" t="s">
        <v>74</v>
      </c>
      <c r="E12" s="5" t="s">
        <v>75</v>
      </c>
      <c r="F12" s="5">
        <v>590304</v>
      </c>
      <c r="G12" s="5" t="s">
        <v>38</v>
      </c>
      <c r="H12" s="5">
        <v>16</v>
      </c>
      <c r="I12" s="5">
        <v>0</v>
      </c>
      <c r="J12" s="5">
        <v>1</v>
      </c>
      <c r="K12" s="5">
        <v>16</v>
      </c>
      <c r="L12" s="5">
        <v>0</v>
      </c>
      <c r="M12" s="5">
        <v>16</v>
      </c>
      <c r="N12" s="13">
        <v>19</v>
      </c>
      <c r="O12" s="5">
        <v>19</v>
      </c>
      <c r="P12" s="5">
        <v>4</v>
      </c>
      <c r="Q12" s="5">
        <v>11</v>
      </c>
      <c r="R12" s="5">
        <v>4</v>
      </c>
      <c r="S12" s="5" t="s">
        <v>39</v>
      </c>
      <c r="T12" s="5">
        <v>10</v>
      </c>
      <c r="U12" s="5" t="s">
        <v>39</v>
      </c>
      <c r="V12" s="5">
        <v>0</v>
      </c>
      <c r="W12" s="9"/>
      <c r="X12" s="9"/>
      <c r="Y12" s="5">
        <v>0</v>
      </c>
      <c r="Z12" s="5">
        <v>0</v>
      </c>
      <c r="AA12" s="5">
        <v>0</v>
      </c>
      <c r="AB12" s="5">
        <v>0</v>
      </c>
      <c r="AC12" s="5">
        <v>0</v>
      </c>
      <c r="AD12" s="8">
        <v>34</v>
      </c>
      <c r="AE12" s="5">
        <v>48</v>
      </c>
      <c r="AF12" s="5">
        <v>34</v>
      </c>
      <c r="AG12" s="5">
        <v>34</v>
      </c>
      <c r="AH12" s="5">
        <v>34</v>
      </c>
      <c r="AI12" s="5">
        <v>34</v>
      </c>
      <c r="AJ12" s="5"/>
      <c r="AK12" s="14" t="s">
        <v>120</v>
      </c>
      <c r="AL12" s="1"/>
      <c r="AM12" s="1"/>
      <c r="AN12" s="1"/>
      <c r="AO12" s="1"/>
      <c r="AP12" s="1"/>
      <c r="AQ12" s="1"/>
    </row>
    <row r="13" spans="1:45">
      <c r="A13" s="9">
        <v>12</v>
      </c>
      <c r="B13" s="9" t="s">
        <v>76</v>
      </c>
      <c r="C13" s="9" t="s">
        <v>51</v>
      </c>
      <c r="D13" s="9" t="s">
        <v>77</v>
      </c>
      <c r="E13" s="9" t="s">
        <v>47</v>
      </c>
      <c r="F13" s="9">
        <v>590330</v>
      </c>
      <c r="G13" s="5" t="s">
        <v>38</v>
      </c>
      <c r="H13" s="9">
        <v>16</v>
      </c>
      <c r="I13" s="5">
        <v>0</v>
      </c>
      <c r="J13" s="5">
        <v>0</v>
      </c>
      <c r="K13" s="5">
        <v>16</v>
      </c>
      <c r="L13" s="5">
        <v>0</v>
      </c>
      <c r="M13" s="5">
        <v>16</v>
      </c>
      <c r="N13" s="13">
        <v>19</v>
      </c>
      <c r="O13" s="5" t="s">
        <v>78</v>
      </c>
      <c r="P13" s="5">
        <v>4</v>
      </c>
      <c r="Q13" s="5">
        <v>11</v>
      </c>
      <c r="R13" s="5">
        <v>4</v>
      </c>
      <c r="S13" s="5" t="s">
        <v>39</v>
      </c>
      <c r="T13" s="5">
        <v>10</v>
      </c>
      <c r="U13" s="5" t="s">
        <v>39</v>
      </c>
      <c r="V13" s="5">
        <v>0</v>
      </c>
      <c r="W13" s="5">
        <v>0</v>
      </c>
      <c r="X13" s="5">
        <v>0</v>
      </c>
      <c r="Y13" s="5">
        <v>0</v>
      </c>
      <c r="Z13" s="5">
        <v>0</v>
      </c>
      <c r="AA13" s="5">
        <v>0</v>
      </c>
      <c r="AB13" s="5">
        <v>0</v>
      </c>
      <c r="AC13" s="5">
        <v>0</v>
      </c>
      <c r="AD13" s="8">
        <v>34</v>
      </c>
      <c r="AE13" s="5">
        <v>48</v>
      </c>
      <c r="AF13" s="5">
        <v>34</v>
      </c>
      <c r="AG13" s="5">
        <v>34</v>
      </c>
      <c r="AH13" s="5">
        <v>34</v>
      </c>
      <c r="AI13" s="5">
        <v>34</v>
      </c>
      <c r="AJ13" s="5"/>
      <c r="AK13" s="14" t="s">
        <v>125</v>
      </c>
      <c r="AL13" s="1"/>
      <c r="AM13" s="1"/>
      <c r="AN13" s="1"/>
      <c r="AO13" s="1"/>
      <c r="AP13" s="1"/>
      <c r="AQ13" s="1"/>
    </row>
    <row r="14" spans="1:45">
      <c r="A14" s="9">
        <v>13</v>
      </c>
      <c r="B14" s="5" t="s">
        <v>79</v>
      </c>
      <c r="C14" s="5" t="s">
        <v>80</v>
      </c>
      <c r="D14" s="5" t="s">
        <v>46</v>
      </c>
      <c r="E14" s="5" t="s">
        <v>81</v>
      </c>
      <c r="F14" s="5">
        <v>590455</v>
      </c>
      <c r="G14" s="5" t="s">
        <v>38</v>
      </c>
      <c r="H14" s="5">
        <v>16</v>
      </c>
      <c r="I14" s="5">
        <v>0</v>
      </c>
      <c r="J14" s="5">
        <v>1</v>
      </c>
      <c r="K14" s="5">
        <v>16</v>
      </c>
      <c r="L14" s="5">
        <v>0</v>
      </c>
      <c r="M14" s="5">
        <v>16</v>
      </c>
      <c r="N14" s="13">
        <v>19</v>
      </c>
      <c r="O14" s="5">
        <v>19</v>
      </c>
      <c r="P14" s="5">
        <v>4</v>
      </c>
      <c r="Q14" s="5">
        <v>11</v>
      </c>
      <c r="R14" s="5">
        <v>4</v>
      </c>
      <c r="S14" s="5" t="s">
        <v>39</v>
      </c>
      <c r="T14" s="5">
        <v>10</v>
      </c>
      <c r="U14" s="5" t="s">
        <v>39</v>
      </c>
      <c r="V14" s="5">
        <v>0</v>
      </c>
      <c r="W14" s="5">
        <v>0</v>
      </c>
      <c r="X14" s="5">
        <v>0</v>
      </c>
      <c r="Y14" s="5">
        <v>0</v>
      </c>
      <c r="Z14" s="5">
        <v>0</v>
      </c>
      <c r="AA14" s="5">
        <v>0</v>
      </c>
      <c r="AB14" s="5">
        <v>0</v>
      </c>
      <c r="AC14" s="5">
        <v>0</v>
      </c>
      <c r="AD14" s="8">
        <v>34</v>
      </c>
      <c r="AE14" s="5">
        <v>48</v>
      </c>
      <c r="AF14" s="5">
        <v>34</v>
      </c>
      <c r="AG14" s="5">
        <v>34</v>
      </c>
      <c r="AH14" s="5">
        <v>34</v>
      </c>
      <c r="AI14" s="5">
        <v>34</v>
      </c>
      <c r="AJ14" s="5"/>
      <c r="AK14" s="14" t="s">
        <v>121</v>
      </c>
      <c r="AL14" s="1"/>
      <c r="AM14" s="1"/>
      <c r="AN14" s="1"/>
      <c r="AO14" s="1"/>
      <c r="AP14" s="1"/>
      <c r="AQ14" s="1"/>
    </row>
    <row r="15" spans="1:45">
      <c r="A15" s="9">
        <v>14</v>
      </c>
      <c r="B15" s="5" t="s">
        <v>82</v>
      </c>
      <c r="C15" s="5" t="s">
        <v>83</v>
      </c>
      <c r="D15" s="5" t="s">
        <v>84</v>
      </c>
      <c r="E15" s="5" t="s">
        <v>85</v>
      </c>
      <c r="F15" s="5">
        <v>572706</v>
      </c>
      <c r="G15" s="5" t="s">
        <v>38</v>
      </c>
      <c r="H15" s="5">
        <v>22</v>
      </c>
      <c r="I15" s="5">
        <v>0</v>
      </c>
      <c r="J15" s="5">
        <v>0</v>
      </c>
      <c r="K15" s="5">
        <v>22</v>
      </c>
      <c r="L15" s="5">
        <v>0</v>
      </c>
      <c r="M15" s="5">
        <v>22</v>
      </c>
      <c r="N15" s="13">
        <v>29</v>
      </c>
      <c r="O15" s="5">
        <v>29</v>
      </c>
      <c r="P15" s="5">
        <v>0</v>
      </c>
      <c r="Q15" s="5">
        <v>0</v>
      </c>
      <c r="R15" s="5">
        <v>4</v>
      </c>
      <c r="S15" s="5" t="s">
        <v>39</v>
      </c>
      <c r="T15" s="5">
        <v>0</v>
      </c>
      <c r="U15" s="5">
        <v>0</v>
      </c>
      <c r="V15" s="5">
        <v>0</v>
      </c>
      <c r="W15" s="5">
        <v>0</v>
      </c>
      <c r="X15" s="5">
        <v>0</v>
      </c>
      <c r="Y15" s="5">
        <v>0</v>
      </c>
      <c r="Z15" s="5">
        <v>0</v>
      </c>
      <c r="AA15" s="5">
        <v>0</v>
      </c>
      <c r="AB15" s="5">
        <v>0</v>
      </c>
      <c r="AC15" s="5">
        <v>0</v>
      </c>
      <c r="AD15" s="8">
        <v>29</v>
      </c>
      <c r="AE15" s="5">
        <v>33</v>
      </c>
      <c r="AF15" s="5">
        <v>29</v>
      </c>
      <c r="AG15" s="5">
        <v>29</v>
      </c>
      <c r="AH15" s="5">
        <v>29</v>
      </c>
      <c r="AI15" s="5">
        <v>29</v>
      </c>
      <c r="AJ15" s="5"/>
      <c r="AK15" s="14" t="s">
        <v>124</v>
      </c>
      <c r="AL15" s="1"/>
      <c r="AM15" s="1"/>
      <c r="AN15" s="1"/>
      <c r="AO15" s="1"/>
      <c r="AP15" s="1"/>
      <c r="AQ15" s="1"/>
    </row>
    <row r="16" spans="1:45">
      <c r="A16" s="9">
        <v>15</v>
      </c>
      <c r="B16" s="5" t="s">
        <v>86</v>
      </c>
      <c r="C16" s="5" t="s">
        <v>87</v>
      </c>
      <c r="D16" s="5" t="s">
        <v>88</v>
      </c>
      <c r="E16" s="5" t="s">
        <v>89</v>
      </c>
      <c r="F16" s="5">
        <v>590307</v>
      </c>
      <c r="G16" s="5" t="s">
        <v>90</v>
      </c>
      <c r="H16" s="5">
        <v>16</v>
      </c>
      <c r="I16" s="5">
        <v>0</v>
      </c>
      <c r="J16" s="5">
        <v>1</v>
      </c>
      <c r="K16" s="5">
        <v>16</v>
      </c>
      <c r="L16" s="5">
        <v>0</v>
      </c>
      <c r="M16" s="5">
        <v>16</v>
      </c>
      <c r="N16" s="13">
        <v>19</v>
      </c>
      <c r="O16" s="5">
        <v>19</v>
      </c>
      <c r="P16" s="5">
        <v>0</v>
      </c>
      <c r="Q16" s="5">
        <v>0</v>
      </c>
      <c r="R16" s="9">
        <v>4</v>
      </c>
      <c r="S16" s="9" t="s">
        <v>39</v>
      </c>
      <c r="T16" s="5">
        <v>0</v>
      </c>
      <c r="U16" s="5">
        <v>0</v>
      </c>
      <c r="V16" s="5">
        <v>0</v>
      </c>
      <c r="W16" s="5">
        <v>0</v>
      </c>
      <c r="X16" s="5">
        <v>0</v>
      </c>
      <c r="Y16" s="5">
        <v>0</v>
      </c>
      <c r="Z16" s="5">
        <v>0</v>
      </c>
      <c r="AA16" s="5">
        <v>0</v>
      </c>
      <c r="AB16" s="5">
        <v>0</v>
      </c>
      <c r="AC16" s="5">
        <v>0</v>
      </c>
      <c r="AD16" s="8">
        <v>19</v>
      </c>
      <c r="AE16" s="5">
        <v>23</v>
      </c>
      <c r="AF16" s="5">
        <v>19</v>
      </c>
      <c r="AG16" s="5">
        <v>19</v>
      </c>
      <c r="AH16" s="5">
        <v>19</v>
      </c>
      <c r="AI16" s="5">
        <v>19</v>
      </c>
      <c r="AJ16" s="5"/>
      <c r="AK16" s="14" t="s">
        <v>124</v>
      </c>
      <c r="AL16" s="1"/>
      <c r="AM16" s="1"/>
      <c r="AN16" s="1"/>
      <c r="AO16" s="1"/>
      <c r="AP16" s="1"/>
      <c r="AQ16" s="1"/>
    </row>
    <row r="17" spans="1:41">
      <c r="A17" s="9">
        <v>16</v>
      </c>
      <c r="B17" s="5" t="s">
        <v>91</v>
      </c>
      <c r="C17" s="5" t="s">
        <v>92</v>
      </c>
      <c r="D17" s="5" t="s">
        <v>74</v>
      </c>
      <c r="E17" s="5" t="s">
        <v>47</v>
      </c>
      <c r="F17" s="5">
        <v>580482</v>
      </c>
      <c r="G17" s="5" t="s">
        <v>38</v>
      </c>
      <c r="H17" s="5">
        <v>19</v>
      </c>
      <c r="I17" s="5">
        <v>4</v>
      </c>
      <c r="J17" s="5">
        <v>23</v>
      </c>
      <c r="K17" s="5">
        <v>19</v>
      </c>
      <c r="L17" s="5">
        <v>5</v>
      </c>
      <c r="M17" s="5">
        <v>19.416666666666668</v>
      </c>
      <c r="N17" s="13">
        <v>24.125</v>
      </c>
      <c r="O17" s="5">
        <v>24.125</v>
      </c>
      <c r="P17" s="5">
        <v>4</v>
      </c>
      <c r="Q17" s="5">
        <v>11</v>
      </c>
      <c r="R17" s="5">
        <v>4</v>
      </c>
      <c r="S17" s="5" t="s">
        <v>39</v>
      </c>
      <c r="T17" s="5"/>
      <c r="U17" s="5"/>
      <c r="V17" s="5">
        <v>0</v>
      </c>
      <c r="W17" s="5">
        <v>0</v>
      </c>
      <c r="X17" s="5">
        <v>0</v>
      </c>
      <c r="Y17" s="5"/>
      <c r="Z17" s="5">
        <v>0</v>
      </c>
      <c r="AA17" s="5">
        <v>0</v>
      </c>
      <c r="AB17" s="5">
        <v>0</v>
      </c>
      <c r="AC17" s="5">
        <v>0</v>
      </c>
      <c r="AD17" s="8">
        <v>39.125</v>
      </c>
      <c r="AE17" s="5">
        <v>43.125</v>
      </c>
      <c r="AF17" s="5">
        <v>39.125</v>
      </c>
      <c r="AG17" s="5">
        <v>39.125</v>
      </c>
      <c r="AH17" s="5">
        <v>39.125</v>
      </c>
      <c r="AI17" s="5">
        <v>39.125</v>
      </c>
      <c r="AJ17" s="5"/>
      <c r="AK17" s="14" t="s">
        <v>122</v>
      </c>
    </row>
    <row r="18" spans="1:41">
      <c r="A18" s="9">
        <v>17</v>
      </c>
      <c r="B18" s="5" t="s">
        <v>93</v>
      </c>
      <c r="C18" s="5" t="s">
        <v>94</v>
      </c>
      <c r="D18" s="5" t="s">
        <v>67</v>
      </c>
      <c r="E18" s="5" t="s">
        <v>47</v>
      </c>
      <c r="F18" s="5">
        <v>606655</v>
      </c>
      <c r="G18" s="5" t="s">
        <v>38</v>
      </c>
      <c r="H18" s="5">
        <v>11</v>
      </c>
      <c r="I18" s="5">
        <v>5</v>
      </c>
      <c r="J18" s="5">
        <v>16</v>
      </c>
      <c r="K18" s="5">
        <v>11</v>
      </c>
      <c r="L18" s="5">
        <v>6</v>
      </c>
      <c r="M18" s="5">
        <v>11.5</v>
      </c>
      <c r="N18" s="13">
        <v>12.25</v>
      </c>
      <c r="O18" s="5">
        <v>12.25</v>
      </c>
      <c r="P18" s="5">
        <v>4</v>
      </c>
      <c r="Q18" s="5">
        <v>19</v>
      </c>
      <c r="R18" s="5">
        <v>4</v>
      </c>
      <c r="S18" s="5" t="s">
        <v>39</v>
      </c>
      <c r="T18" s="5">
        <v>10</v>
      </c>
      <c r="U18" s="5" t="s">
        <v>39</v>
      </c>
      <c r="V18" s="5">
        <v>0</v>
      </c>
      <c r="W18" s="5">
        <v>0</v>
      </c>
      <c r="X18" s="5">
        <v>0</v>
      </c>
      <c r="Y18" s="5"/>
      <c r="Z18" s="5">
        <v>0</v>
      </c>
      <c r="AA18" s="5">
        <v>0</v>
      </c>
      <c r="AB18" s="5">
        <v>0</v>
      </c>
      <c r="AC18" s="5">
        <v>0</v>
      </c>
      <c r="AD18" s="8">
        <v>35.25</v>
      </c>
      <c r="AE18" s="5">
        <v>49.25</v>
      </c>
      <c r="AF18" s="5">
        <v>35.25</v>
      </c>
      <c r="AG18" s="5">
        <v>35.25</v>
      </c>
      <c r="AH18" s="5">
        <v>35.25</v>
      </c>
      <c r="AI18" s="5">
        <v>35.25</v>
      </c>
      <c r="AJ18" s="5"/>
      <c r="AK18" s="14" t="s">
        <v>116</v>
      </c>
    </row>
    <row r="19" spans="1:41">
      <c r="A19" s="9">
        <v>18</v>
      </c>
      <c r="B19" s="5" t="s">
        <v>95</v>
      </c>
      <c r="C19" s="5" t="s">
        <v>67</v>
      </c>
      <c r="D19" s="5" t="s">
        <v>84</v>
      </c>
      <c r="E19" s="5" t="s">
        <v>47</v>
      </c>
      <c r="F19" s="5">
        <v>590296</v>
      </c>
      <c r="G19" s="5" t="s">
        <v>38</v>
      </c>
      <c r="H19" s="5">
        <v>16</v>
      </c>
      <c r="I19" s="5">
        <v>5</v>
      </c>
      <c r="J19" s="5">
        <v>6</v>
      </c>
      <c r="K19" s="5">
        <v>16</v>
      </c>
      <c r="L19" s="5">
        <v>5</v>
      </c>
      <c r="M19" s="5">
        <v>16.416666666666668</v>
      </c>
      <c r="N19" s="13">
        <v>19.625</v>
      </c>
      <c r="O19" s="5">
        <v>19.625</v>
      </c>
      <c r="P19" s="5">
        <v>4</v>
      </c>
      <c r="Q19" s="5">
        <v>11</v>
      </c>
      <c r="R19" s="5">
        <v>4</v>
      </c>
      <c r="S19" s="5" t="s">
        <v>39</v>
      </c>
      <c r="T19" s="5">
        <v>10</v>
      </c>
      <c r="U19" s="5" t="s">
        <v>39</v>
      </c>
      <c r="V19" s="5">
        <v>0</v>
      </c>
      <c r="W19" s="5">
        <v>0</v>
      </c>
      <c r="X19" s="5">
        <v>0</v>
      </c>
      <c r="Y19" s="5"/>
      <c r="Z19" s="5">
        <v>0</v>
      </c>
      <c r="AA19" s="5">
        <v>0</v>
      </c>
      <c r="AB19" s="5">
        <v>0</v>
      </c>
      <c r="AC19" s="5">
        <v>0</v>
      </c>
      <c r="AD19" s="8">
        <v>34.625</v>
      </c>
      <c r="AE19" s="5">
        <v>48.625</v>
      </c>
      <c r="AF19" s="5">
        <v>34.625</v>
      </c>
      <c r="AG19" s="5">
        <v>34.625</v>
      </c>
      <c r="AH19" s="5">
        <v>34.625</v>
      </c>
      <c r="AI19" s="5">
        <v>34.625</v>
      </c>
      <c r="AJ19" s="5"/>
      <c r="AK19" s="14" t="s">
        <v>118</v>
      </c>
    </row>
    <row r="20" spans="1:41">
      <c r="A20" s="9">
        <v>19</v>
      </c>
      <c r="B20" s="9" t="s">
        <v>96</v>
      </c>
      <c r="C20" s="9" t="s">
        <v>97</v>
      </c>
      <c r="D20" s="9" t="s">
        <v>98</v>
      </c>
      <c r="E20" s="9" t="s">
        <v>47</v>
      </c>
      <c r="F20" s="9">
        <v>572827</v>
      </c>
      <c r="G20" s="9" t="s">
        <v>38</v>
      </c>
      <c r="H20" s="9">
        <v>22</v>
      </c>
      <c r="I20" s="9"/>
      <c r="J20" s="9"/>
      <c r="K20" s="5">
        <v>22</v>
      </c>
      <c r="L20" s="5">
        <v>0</v>
      </c>
      <c r="M20" s="5">
        <v>22</v>
      </c>
      <c r="N20" s="13">
        <v>29</v>
      </c>
      <c r="O20" s="9">
        <v>29</v>
      </c>
      <c r="P20" s="9">
        <v>4</v>
      </c>
      <c r="Q20" s="9"/>
      <c r="R20" s="9">
        <v>4</v>
      </c>
      <c r="S20" s="9" t="s">
        <v>39</v>
      </c>
      <c r="T20" s="9">
        <v>10</v>
      </c>
      <c r="U20" s="9" t="s">
        <v>39</v>
      </c>
      <c r="V20" s="9">
        <v>0</v>
      </c>
      <c r="W20" s="9">
        <v>0</v>
      </c>
      <c r="X20" s="9">
        <v>0</v>
      </c>
      <c r="Y20" s="9"/>
      <c r="Z20" s="9">
        <v>0</v>
      </c>
      <c r="AA20" s="9">
        <v>0</v>
      </c>
      <c r="AB20" s="9">
        <v>0</v>
      </c>
      <c r="AC20" s="9">
        <v>0</v>
      </c>
      <c r="AD20" s="8">
        <v>33</v>
      </c>
      <c r="AE20" s="9">
        <v>47</v>
      </c>
      <c r="AF20" s="9">
        <v>33</v>
      </c>
      <c r="AG20" s="9">
        <v>33</v>
      </c>
      <c r="AH20" s="9">
        <v>33</v>
      </c>
      <c r="AI20" s="9">
        <v>33</v>
      </c>
      <c r="AJ20" s="9"/>
      <c r="AK20" s="15" t="s">
        <v>123</v>
      </c>
    </row>
    <row r="21" spans="1:41">
      <c r="A21" s="9">
        <v>20</v>
      </c>
      <c r="B21" s="5" t="s">
        <v>99</v>
      </c>
      <c r="C21" s="5" t="s">
        <v>100</v>
      </c>
      <c r="D21" s="5" t="s">
        <v>101</v>
      </c>
      <c r="E21" s="5" t="s">
        <v>47</v>
      </c>
      <c r="F21" s="5">
        <v>572891</v>
      </c>
      <c r="G21" s="5" t="s">
        <v>38</v>
      </c>
      <c r="H21" s="5">
        <v>21</v>
      </c>
      <c r="I21" s="5"/>
      <c r="J21" s="5"/>
      <c r="K21" s="5">
        <v>21</v>
      </c>
      <c r="L21" s="5">
        <v>0</v>
      </c>
      <c r="M21" s="5">
        <v>21</v>
      </c>
      <c r="N21" s="13">
        <v>27</v>
      </c>
      <c r="O21" s="5">
        <v>27</v>
      </c>
      <c r="P21" s="5">
        <v>4</v>
      </c>
      <c r="Q21" s="5">
        <v>0</v>
      </c>
      <c r="R21" s="5">
        <v>4</v>
      </c>
      <c r="S21" s="5" t="s">
        <v>49</v>
      </c>
      <c r="T21" s="5">
        <v>10</v>
      </c>
      <c r="U21" s="5" t="s">
        <v>49</v>
      </c>
      <c r="V21" s="5">
        <v>0</v>
      </c>
      <c r="W21" s="5">
        <v>0</v>
      </c>
      <c r="X21" s="5">
        <v>0</v>
      </c>
      <c r="Y21" s="5"/>
      <c r="Z21" s="5">
        <v>0</v>
      </c>
      <c r="AA21" s="5">
        <v>0</v>
      </c>
      <c r="AB21" s="5">
        <v>0</v>
      </c>
      <c r="AC21" s="5">
        <v>0</v>
      </c>
      <c r="AD21" s="8">
        <v>31</v>
      </c>
      <c r="AE21" s="5">
        <v>31</v>
      </c>
      <c r="AF21" s="5">
        <v>45</v>
      </c>
      <c r="AG21" s="5">
        <v>31</v>
      </c>
      <c r="AH21" s="5">
        <v>31</v>
      </c>
      <c r="AI21" s="5">
        <v>31</v>
      </c>
      <c r="AJ21" s="5"/>
      <c r="AK21" s="14" t="s">
        <v>128</v>
      </c>
    </row>
    <row r="22" spans="1:41">
      <c r="A22" s="9">
        <v>22</v>
      </c>
      <c r="B22" s="5" t="s">
        <v>102</v>
      </c>
      <c r="C22" s="5" t="s">
        <v>103</v>
      </c>
      <c r="D22" s="5" t="s">
        <v>67</v>
      </c>
      <c r="E22" s="5" t="s">
        <v>47</v>
      </c>
      <c r="F22" s="5">
        <v>590396</v>
      </c>
      <c r="G22" s="5" t="s">
        <v>38</v>
      </c>
      <c r="H22" s="5">
        <v>16</v>
      </c>
      <c r="I22" s="5">
        <v>3</v>
      </c>
      <c r="J22" s="5">
        <v>14</v>
      </c>
      <c r="K22" s="5">
        <v>16</v>
      </c>
      <c r="L22" s="5">
        <v>3</v>
      </c>
      <c r="M22" s="5">
        <v>16.25</v>
      </c>
      <c r="N22" s="13">
        <v>19.375</v>
      </c>
      <c r="O22" s="5">
        <v>19.375</v>
      </c>
      <c r="P22" s="5">
        <v>4</v>
      </c>
      <c r="Q22" s="5">
        <v>5</v>
      </c>
      <c r="R22" s="5">
        <v>4</v>
      </c>
      <c r="S22" s="5" t="s">
        <v>39</v>
      </c>
      <c r="T22" s="5">
        <v>10</v>
      </c>
      <c r="U22" s="5" t="s">
        <v>39</v>
      </c>
      <c r="V22" s="5">
        <v>0</v>
      </c>
      <c r="W22" s="5">
        <v>0</v>
      </c>
      <c r="X22" s="5">
        <v>0</v>
      </c>
      <c r="Y22" s="5"/>
      <c r="Z22" s="5">
        <v>0</v>
      </c>
      <c r="AA22" s="5">
        <v>0</v>
      </c>
      <c r="AB22" s="5">
        <v>0</v>
      </c>
      <c r="AC22" s="5">
        <v>0</v>
      </c>
      <c r="AD22" s="8">
        <v>28.375</v>
      </c>
      <c r="AE22" s="5">
        <v>42.375</v>
      </c>
      <c r="AF22" s="5">
        <v>28.375</v>
      </c>
      <c r="AG22" s="5">
        <v>28.375</v>
      </c>
      <c r="AH22" s="5">
        <v>28.375</v>
      </c>
      <c r="AI22" s="5">
        <v>28.375</v>
      </c>
      <c r="AJ22" s="5"/>
      <c r="AK22" s="14" t="s">
        <v>126</v>
      </c>
    </row>
    <row r="23" spans="1:41">
      <c r="A23" s="9">
        <v>23</v>
      </c>
      <c r="B23" s="5" t="s">
        <v>104</v>
      </c>
      <c r="C23" s="5" t="s">
        <v>105</v>
      </c>
      <c r="D23" s="5" t="s">
        <v>42</v>
      </c>
      <c r="E23" s="5" t="s">
        <v>47</v>
      </c>
      <c r="F23" s="5">
        <v>577733</v>
      </c>
      <c r="G23" s="5" t="s">
        <v>38</v>
      </c>
      <c r="H23" s="5">
        <v>19</v>
      </c>
      <c r="I23" s="5">
        <v>5</v>
      </c>
      <c r="J23" s="5">
        <v>9</v>
      </c>
      <c r="K23" s="5">
        <v>19</v>
      </c>
      <c r="L23" s="5">
        <v>5</v>
      </c>
      <c r="M23" s="5">
        <v>19.416666666666668</v>
      </c>
      <c r="N23" s="13">
        <v>24.125</v>
      </c>
      <c r="O23" s="5">
        <v>24.125</v>
      </c>
      <c r="P23" s="5">
        <v>4</v>
      </c>
      <c r="Q23" s="5"/>
      <c r="R23" s="5">
        <v>4</v>
      </c>
      <c r="S23" s="5" t="s">
        <v>39</v>
      </c>
      <c r="T23" s="5"/>
      <c r="U23" s="5"/>
      <c r="V23" s="5">
        <v>0</v>
      </c>
      <c r="W23" s="5">
        <v>0</v>
      </c>
      <c r="X23" s="5">
        <v>0</v>
      </c>
      <c r="Y23" s="5"/>
      <c r="Z23" s="5">
        <v>0</v>
      </c>
      <c r="AA23" s="5">
        <v>0</v>
      </c>
      <c r="AB23" s="5">
        <v>0</v>
      </c>
      <c r="AC23" s="5">
        <v>0</v>
      </c>
      <c r="AD23" s="8">
        <v>28.125</v>
      </c>
      <c r="AE23" s="5">
        <v>32.125</v>
      </c>
      <c r="AF23" s="5">
        <v>28.125</v>
      </c>
      <c r="AG23" s="5">
        <v>28.125</v>
      </c>
      <c r="AH23" s="5">
        <v>28.125</v>
      </c>
      <c r="AI23" s="5">
        <v>28.125</v>
      </c>
      <c r="AJ23" s="5"/>
      <c r="AK23" s="14" t="s">
        <v>130</v>
      </c>
    </row>
    <row r="24" spans="1:41">
      <c r="A24" s="9">
        <v>24</v>
      </c>
      <c r="B24" s="5" t="s">
        <v>106</v>
      </c>
      <c r="C24" s="5" t="s">
        <v>51</v>
      </c>
      <c r="D24" s="5" t="s">
        <v>98</v>
      </c>
      <c r="E24" s="5" t="s">
        <v>47</v>
      </c>
      <c r="F24" s="5">
        <v>620357</v>
      </c>
      <c r="G24" s="5" t="s">
        <v>38</v>
      </c>
      <c r="H24" s="5">
        <v>7</v>
      </c>
      <c r="I24" s="5">
        <v>1</v>
      </c>
      <c r="J24" s="5">
        <v>23</v>
      </c>
      <c r="K24" s="5">
        <v>7</v>
      </c>
      <c r="L24" s="5">
        <v>2</v>
      </c>
      <c r="M24" s="5">
        <v>7.166666666666667</v>
      </c>
      <c r="N24" s="13">
        <v>7.1660000000000004</v>
      </c>
      <c r="O24" s="5">
        <v>7.1660000000000004</v>
      </c>
      <c r="P24" s="5">
        <v>4</v>
      </c>
      <c r="Q24" s="5">
        <v>11</v>
      </c>
      <c r="R24" s="5">
        <v>4</v>
      </c>
      <c r="S24" s="5" t="s">
        <v>39</v>
      </c>
      <c r="T24" s="5">
        <v>10</v>
      </c>
      <c r="U24" s="5" t="s">
        <v>39</v>
      </c>
      <c r="V24" s="5">
        <v>0</v>
      </c>
      <c r="W24" s="5">
        <v>0</v>
      </c>
      <c r="X24" s="5">
        <v>0</v>
      </c>
      <c r="Y24" s="5"/>
      <c r="Z24" s="5">
        <v>3</v>
      </c>
      <c r="AA24" s="5" t="s">
        <v>39</v>
      </c>
      <c r="AB24" s="5">
        <v>0</v>
      </c>
      <c r="AC24" s="5">
        <v>0</v>
      </c>
      <c r="AD24" s="8">
        <v>22.166</v>
      </c>
      <c r="AE24" s="5">
        <v>39.165999999999997</v>
      </c>
      <c r="AF24" s="5">
        <v>22.166</v>
      </c>
      <c r="AG24" s="5">
        <v>22.166</v>
      </c>
      <c r="AH24" s="5">
        <v>22.166</v>
      </c>
      <c r="AI24" s="5">
        <v>22.166</v>
      </c>
      <c r="AJ24" s="5"/>
      <c r="AK24" s="14" t="s">
        <v>127</v>
      </c>
      <c r="AL24" s="17"/>
      <c r="AM24" s="17"/>
      <c r="AN24" s="17"/>
      <c r="AO24" s="17"/>
    </row>
    <row r="25" spans="1:41">
      <c r="A25" s="9">
        <v>25</v>
      </c>
      <c r="B25" s="9" t="s">
        <v>131</v>
      </c>
      <c r="C25" s="9" t="s">
        <v>105</v>
      </c>
      <c r="D25" s="9" t="s">
        <v>132</v>
      </c>
      <c r="E25" s="9" t="s">
        <v>47</v>
      </c>
      <c r="F25" s="9">
        <v>620360</v>
      </c>
      <c r="G25" s="5" t="s">
        <v>38</v>
      </c>
      <c r="H25" s="9">
        <v>6</v>
      </c>
      <c r="I25" s="9">
        <v>0</v>
      </c>
      <c r="J25" s="9">
        <v>13</v>
      </c>
      <c r="K25" s="9">
        <f t="shared" ref="K25" si="0">H25</f>
        <v>6</v>
      </c>
      <c r="L25" s="9">
        <f t="shared" ref="L25" si="1">IF(J25&gt;14,I25+1,I25)</f>
        <v>0</v>
      </c>
      <c r="M25" s="9">
        <f t="shared" ref="M25" si="2">K25+L25/12</f>
        <v>6</v>
      </c>
      <c r="N25" s="16">
        <f t="shared" ref="N25" si="3">TRUNC((IF(M25&gt;20,(M25-20)*2 + 10+ 15,(IF(M25&gt;10,(M25-10)*1.5+10,M25*1)))),3)</f>
        <v>6</v>
      </c>
      <c r="O25" s="9">
        <f t="shared" ref="O25" si="4">IF(H25&lt;=10,H25+TRUNC((IF(J25&gt;14,(I25+1)/12,I25/12)),3),(IF(AND((H25&gt;10),(H25&lt;=20)),10+(H25-10)*1.5+TRUNC((1.5*(IF(J25&gt;14,(I25+1)/12,I25/12))),3),25+(H25-20)*2+TRUNC((2*(IF(J25&gt;14,(I25+1)/12,I25/12))),3))))</f>
        <v>6</v>
      </c>
      <c r="P25" s="9">
        <v>4</v>
      </c>
      <c r="Q25" s="9">
        <v>11</v>
      </c>
      <c r="R25" s="9">
        <v>4</v>
      </c>
      <c r="S25" s="9" t="s">
        <v>39</v>
      </c>
      <c r="T25" s="9">
        <v>10</v>
      </c>
      <c r="U25" s="9" t="s">
        <v>39</v>
      </c>
      <c r="V25" s="9">
        <v>0</v>
      </c>
      <c r="W25" s="9">
        <v>0</v>
      </c>
      <c r="X25" s="9">
        <v>0</v>
      </c>
      <c r="Y25" s="9">
        <v>0</v>
      </c>
      <c r="Z25" s="9">
        <v>3</v>
      </c>
      <c r="AA25" s="9" t="s">
        <v>39</v>
      </c>
      <c r="AB25" s="5">
        <v>0</v>
      </c>
      <c r="AC25" s="5">
        <v>0</v>
      </c>
      <c r="AD25" s="8">
        <f t="shared" ref="AD25" si="5">N25+P25+Q25+V25+Y25</f>
        <v>21</v>
      </c>
      <c r="AE25" s="5">
        <f t="shared" ref="AE25" si="6">AD25 + IF(S25="ΠΑΤΡΕΩN",4,0) + IF(U25="ΠΑΤΡΕΩN",10,0) + IF(AA25="ΠΑΤΡΕΩN",Z25,0) + IF(AC25="ΠΑΤΡΕΩN",AB25,0) + IF(X25="ΠΑΤΡΕΩN",2,0)</f>
        <v>38</v>
      </c>
      <c r="AF25" s="5">
        <f t="shared" ref="AF25" si="7">AD25 + IF(S25="ΑΙΓΙΑΛΕΙΑΣ",4,0) + IF(U25="ΑΙΓΙΑΛΕΙΑΣ",10,0) + IF(AA25="ΑΙΓΙΑΛΕΙΑΣ",Z25,0) + IF(AC25="ΑΙΓΙΑΛΕΙΑΣ",AB25,0) + IF(X25="ΑΙΓΙΑΛΕΙΑΣ",2,0)</f>
        <v>21</v>
      </c>
      <c r="AG25" s="5">
        <f t="shared" ref="AG25" si="8">AD25 + IF(S25="ΔΥΤΙΚΗΣ ΑΧΑΪΑΣ",4,0) + IF(U25="ΔΥΤΙΚΗΣ ΑΧΑΪΑΣ",10,0) + IF(AA25="ΔΥΤΙΚΗΣ ΑΧΑΪΑΣ",Z25,0) + IF(AC25="ΔΥΤΙΚΗΣ ΑΧΑΪΑΣ",AB25,0) + IF(X25="ΔΥΤΙΚΗΣ ΑΧΑΪΑΣ",2,0)</f>
        <v>21</v>
      </c>
      <c r="AH25" s="5">
        <f t="shared" ref="AH25" si="9">AD25 + IF(S25="ΕΡΥΜΑΝΘΟΥ",4,0) + IF(U25="ΕΡΥΜΑΝΘΟΥ",10,0) + IF(AA25="ΕΡΥΜΑΝΘΟΥ",Z25,0) + IF(AC25="ΕΡΥΜΑΝΘΟΥ",AB25,0) + IF(X25="ΕΡΥΜΑΝΘΟΥ",2,0)</f>
        <v>21</v>
      </c>
      <c r="AI25" s="5">
        <f t="shared" ref="AI25" si="10">AD25 + IF(S25="ΚΑΛΑΒΡΥΤΩΝ",4,0) + IF(U25="ΚΑΛΑΒΡΥΤΩΝ",10,0) + IF(AA25="ΚΑΛΑΒΡΥΤΩΝ",Z25,0) + IF(AC25="ΚΑΛΑΒΡΥΤΩΝ",AB25,0) + IF(X25="ΚΑΛΑΒΡΥΤΩΝ",2,0)</f>
        <v>21</v>
      </c>
      <c r="AJ25" s="5"/>
      <c r="AK25" s="14" t="s">
        <v>133</v>
      </c>
      <c r="AL25" s="18"/>
      <c r="AM25" s="18"/>
      <c r="AN25" s="19"/>
      <c r="AO25" s="17"/>
    </row>
    <row r="26" spans="1:41">
      <c r="A26" s="9">
        <v>26</v>
      </c>
      <c r="B26" s="5" t="s">
        <v>107</v>
      </c>
      <c r="C26" s="5" t="s">
        <v>97</v>
      </c>
      <c r="D26" s="5" t="s">
        <v>108</v>
      </c>
      <c r="E26" s="5" t="s">
        <v>47</v>
      </c>
      <c r="F26" s="5">
        <v>204551</v>
      </c>
      <c r="G26" s="5" t="s">
        <v>38</v>
      </c>
      <c r="H26" s="5">
        <v>11</v>
      </c>
      <c r="I26" s="5"/>
      <c r="J26" s="5">
        <v>1</v>
      </c>
      <c r="K26" s="5">
        <v>11</v>
      </c>
      <c r="L26" s="5">
        <v>0</v>
      </c>
      <c r="M26" s="5">
        <v>11</v>
      </c>
      <c r="N26" s="13">
        <v>11.5</v>
      </c>
      <c r="O26" s="9">
        <v>11.5</v>
      </c>
      <c r="P26" s="5">
        <v>4</v>
      </c>
      <c r="Q26" s="5">
        <v>5</v>
      </c>
      <c r="R26" s="5">
        <v>4</v>
      </c>
      <c r="S26" s="5" t="s">
        <v>39</v>
      </c>
      <c r="T26" s="5">
        <v>10</v>
      </c>
      <c r="U26" s="5" t="s">
        <v>39</v>
      </c>
      <c r="V26" s="5">
        <v>0</v>
      </c>
      <c r="W26" s="5">
        <v>0</v>
      </c>
      <c r="X26" s="5">
        <v>0</v>
      </c>
      <c r="Y26" s="5"/>
      <c r="Z26" s="5">
        <v>0</v>
      </c>
      <c r="AA26" s="5">
        <v>0</v>
      </c>
      <c r="AB26" s="5">
        <v>0</v>
      </c>
      <c r="AC26" s="5">
        <v>0</v>
      </c>
      <c r="AD26" s="8">
        <v>20.5</v>
      </c>
      <c r="AE26" s="5">
        <v>34.5</v>
      </c>
      <c r="AF26" s="5">
        <v>20.5</v>
      </c>
      <c r="AG26" s="5">
        <v>20.5</v>
      </c>
      <c r="AH26" s="5">
        <v>20.5</v>
      </c>
      <c r="AI26" s="5">
        <v>20.5</v>
      </c>
      <c r="AJ26" s="5"/>
      <c r="AK26" s="14" t="s">
        <v>134</v>
      </c>
      <c r="AL26" s="17"/>
      <c r="AM26" s="17"/>
      <c r="AN26" s="17"/>
      <c r="AO26" s="17"/>
    </row>
    <row r="28" spans="1:41">
      <c r="AL28" s="17"/>
      <c r="AM28" s="17"/>
      <c r="AN28" s="17"/>
      <c r="AO28" s="17"/>
    </row>
    <row r="29" spans="1:41">
      <c r="AL29" s="17"/>
      <c r="AM29" s="17"/>
      <c r="AN29" s="17"/>
      <c r="AO29" s="17"/>
    </row>
    <row r="30" spans="1:41">
      <c r="AL30" s="17"/>
      <c r="AM30" s="17"/>
      <c r="AN30" s="17"/>
      <c r="AO30" s="17"/>
    </row>
  </sheetData>
  <dataValidations count="2">
    <dataValidation type="list" allowBlank="1" showInputMessage="1" showErrorMessage="1" sqref="WWR25:WWU25 KF25:KI25 UB25:UE25 ADX25:AEA25 ANT25:ANW25 AXP25:AXS25 BHL25:BHO25 BRH25:BRK25 CBD25:CBG25 CKZ25:CLC25 CUV25:CUY25 DER25:DEU25 DON25:DOQ25 DYJ25:DYM25 EIF25:EII25 ESB25:ESE25 FBX25:FCA25 FLT25:FLW25 FVP25:FVS25 GFL25:GFO25 GPH25:GPK25 GZD25:GZG25 HIZ25:HJC25 HSV25:HSY25 ICR25:ICU25 IMN25:IMQ25 IWJ25:IWM25 JGF25:JGI25 JQB25:JQE25 JZX25:KAA25 KJT25:KJW25 KTP25:KTS25 LDL25:LDO25 LNH25:LNK25 LXD25:LXG25 MGZ25:MHC25 MQV25:MQY25 NAR25:NAU25 NKN25:NKQ25 NUJ25:NUM25 OEF25:OEI25 OOB25:OOE25 OXX25:OYA25 PHT25:PHW25 PRP25:PRS25 QBL25:QBO25 QLH25:QLK25 QVD25:QVG25 REZ25:RFC25 ROV25:ROY25 RYR25:RYU25 SIN25:SIQ25 SSJ25:SSM25 TCF25:TCI25 TMB25:TME25 TVX25:TWA25 UFT25:UFW25 UPP25:UPS25 UZL25:UZO25 VJH25:VJK25 VTD25:VTG25 WCZ25:WDC25 WMV25:WMY25 AJ25 AL25:AM25">
      <formula1>$AV$4:$AV$5</formula1>
    </dataValidation>
    <dataValidation type="list" allowBlank="1" showInputMessage="1" showErrorMessage="1" sqref="S2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X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formula1>$AU$4:$AU$9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ΠΕ16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ΔΙΕΥΘΥΝΣΗ Π/ΘΜΙΑΣ ΕΚΠ/ΣΗΣ ΠΥ</dc:creator>
  <cp:lastModifiedBy>ΔΙΕΥΘΥΝΣΗ Π/ΘΜΙΑΣ ΕΚΠ/ΣΗΣ ΠΥ</cp:lastModifiedBy>
  <dcterms:created xsi:type="dcterms:W3CDTF">2015-09-15T08:59:55Z</dcterms:created>
  <dcterms:modified xsi:type="dcterms:W3CDTF">2015-09-15T09:34:25Z</dcterms:modified>
</cp:coreProperties>
</file>